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0" windowWidth="19440" windowHeight="10320"/>
  </bookViews>
  <sheets>
    <sheet name="Лист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3" l="1"/>
  <c r="D46" i="3"/>
  <c r="B46" i="3"/>
  <c r="C37" i="3"/>
  <c r="D37" i="3"/>
  <c r="B37" i="3"/>
  <c r="D19" i="3"/>
  <c r="B19" i="3"/>
  <c r="E46" i="3"/>
  <c r="C18" i="3"/>
  <c r="C19" i="3" s="1"/>
  <c r="E37" i="3" l="1"/>
  <c r="B9" i="3" l="1"/>
  <c r="D9" i="3" l="1"/>
  <c r="C9" i="3"/>
  <c r="E9" i="3" l="1"/>
  <c r="B40" i="3"/>
  <c r="B49" i="3" s="1"/>
  <c r="D40" i="3"/>
  <c r="D49" i="3" s="1"/>
  <c r="E19" i="3"/>
  <c r="C40" i="3"/>
  <c r="C49" i="3" s="1"/>
  <c r="E40" i="3" l="1"/>
  <c r="E49" i="3"/>
</calcChain>
</file>

<file path=xl/sharedStrings.xml><?xml version="1.0" encoding="utf-8"?>
<sst xmlns="http://schemas.openxmlformats.org/spreadsheetml/2006/main" count="54" uniqueCount="48">
  <si>
    <t>Статьи затрат</t>
  </si>
  <si>
    <t>Итого</t>
  </si>
  <si>
    <t>Охрана поселка</t>
  </si>
  <si>
    <t>ФОТ</t>
  </si>
  <si>
    <t>Налоги с ФОТ</t>
  </si>
  <si>
    <t xml:space="preserve">Обслуживание ВЗУ </t>
  </si>
  <si>
    <t xml:space="preserve">обслуживание КНС </t>
  </si>
  <si>
    <t xml:space="preserve">Обслуживание биотуалета </t>
  </si>
  <si>
    <t>ИТС ежемесячно</t>
  </si>
  <si>
    <t>Интернет</t>
  </si>
  <si>
    <t>Услуги банка</t>
  </si>
  <si>
    <t>Сдача налоговой отчетности (Такском)</t>
  </si>
  <si>
    <t>Пакет СМС (1000 шт)</t>
  </si>
  <si>
    <t>Итого без фондов</t>
  </si>
  <si>
    <t>Фонды</t>
  </si>
  <si>
    <t>Итого с поселка в месяц</t>
  </si>
  <si>
    <t>Земельный налог на ЗОП</t>
  </si>
  <si>
    <t>Смета на содержание инфраструктуры на 2017 год</t>
  </si>
  <si>
    <t xml:space="preserve">Фонд на текущий ремонт </t>
  </si>
  <si>
    <t>Фонд на капремонт</t>
  </si>
  <si>
    <t>Дорожный фонд</t>
  </si>
  <si>
    <t>Общие затраты</t>
  </si>
  <si>
    <t>Площадь посёлка (полная)</t>
  </si>
  <si>
    <t>Площадь проданных участков</t>
  </si>
  <si>
    <t>Площадь земли общ. пользования</t>
  </si>
  <si>
    <t>Смарт Village</t>
  </si>
  <si>
    <t>Дмитровка Village</t>
  </si>
  <si>
    <t>Дмитровка Village 2</t>
  </si>
  <si>
    <t>% по затратам</t>
  </si>
  <si>
    <t>Распределение затрат</t>
  </si>
  <si>
    <t>Итого на 1 сотку</t>
  </si>
  <si>
    <t>Смета на содержание 2017 год</t>
  </si>
  <si>
    <t>Затраты посёлка</t>
  </si>
  <si>
    <t>Итого затрат посёлка</t>
  </si>
  <si>
    <t>Итого общих затрат</t>
  </si>
  <si>
    <t>Итого фондов</t>
  </si>
  <si>
    <t>Разнорабочие</t>
  </si>
  <si>
    <t>Стоимость содержания 1 сотки</t>
  </si>
  <si>
    <t>Итого с посёлка</t>
  </si>
  <si>
    <t>Поселок</t>
  </si>
  <si>
    <t>Техобслуживание высоковольтной сети</t>
  </si>
  <si>
    <t>Расходные материалы</t>
  </si>
  <si>
    <t>Мобильная связь</t>
  </si>
  <si>
    <t>Канцтовары</t>
  </si>
  <si>
    <t>Почтовые расходы</t>
  </si>
  <si>
    <t>Оргтехника и комплектующие</t>
  </si>
  <si>
    <t>Вывоз мусора, усреднённое, оплата по факту вывоза</t>
  </si>
  <si>
    <t>Химия для ВЗУ, усреднённое, оплата по факту расхода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</si>
</sst>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6" xfId="0" applyFont="1" applyBorder="1"/>
    <xf numFmtId="3" fontId="5" fillId="0" borderId="2" xfId="0" applyNumberFormat="1" applyFont="1" applyBorder="1" applyAlignment="1">
      <alignment horizontal="center"/>
    </xf>
    <xf numFmtId="9" fontId="5" fillId="2" borderId="7" xfId="0" applyNumberFormat="1" applyFont="1" applyFill="1" applyBorder="1" applyAlignment="1">
      <alignment horizontal="center"/>
    </xf>
    <xf numFmtId="0" fontId="5" fillId="0" borderId="8" xfId="0" applyFont="1" applyBorder="1"/>
    <xf numFmtId="3" fontId="5" fillId="0" borderId="1" xfId="0" applyNumberFormat="1" applyFont="1" applyBorder="1" applyAlignment="1">
      <alignment horizontal="center"/>
    </xf>
    <xf numFmtId="9" fontId="5" fillId="2" borderId="9" xfId="0" applyNumberFormat="1" applyFont="1" applyFill="1" applyBorder="1" applyAlignment="1">
      <alignment horizontal="center"/>
    </xf>
    <xf numFmtId="0" fontId="5" fillId="0" borderId="10" xfId="0" applyFont="1" applyBorder="1"/>
    <xf numFmtId="3" fontId="5" fillId="0" borderId="11" xfId="0" applyNumberFormat="1" applyFont="1" applyBorder="1" applyAlignment="1">
      <alignment horizontal="center"/>
    </xf>
    <xf numFmtId="9" fontId="5" fillId="2" borderId="12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9" fontId="4" fillId="2" borderId="5" xfId="0" applyNumberFormat="1" applyFont="1" applyFill="1" applyBorder="1" applyAlignment="1">
      <alignment horizontal="center"/>
    </xf>
    <xf numFmtId="3" fontId="5" fillId="0" borderId="0" xfId="0" applyNumberFormat="1" applyFont="1"/>
    <xf numFmtId="0" fontId="6" fillId="0" borderId="0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4" fillId="0" borderId="7" xfId="0" applyNumberFormat="1" applyFont="1" applyBorder="1"/>
    <xf numFmtId="0" fontId="8" fillId="0" borderId="0" xfId="0" applyFont="1" applyFill="1" applyBorder="1"/>
    <xf numFmtId="3" fontId="5" fillId="0" borderId="1" xfId="0" applyNumberFormat="1" applyFont="1" applyBorder="1"/>
    <xf numFmtId="3" fontId="4" fillId="0" borderId="9" xfId="0" applyNumberFormat="1" applyFont="1" applyBorder="1"/>
    <xf numFmtId="3" fontId="4" fillId="0" borderId="20" xfId="0" applyNumberFormat="1" applyFont="1" applyBorder="1"/>
    <xf numFmtId="3" fontId="4" fillId="0" borderId="5" xfId="0" applyNumberFormat="1" applyFont="1" applyBorder="1"/>
    <xf numFmtId="3" fontId="5" fillId="0" borderId="11" xfId="0" applyNumberFormat="1" applyFont="1" applyBorder="1"/>
    <xf numFmtId="3" fontId="4" fillId="0" borderId="12" xfId="0" applyNumberFormat="1" applyFont="1" applyBorder="1"/>
    <xf numFmtId="0" fontId="5" fillId="0" borderId="10" xfId="0" applyFont="1" applyBorder="1" applyAlignment="1">
      <alignment horizontal="lef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/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0" fontId="5" fillId="0" borderId="5" xfId="0" applyFont="1" applyFill="1" applyBorder="1"/>
    <xf numFmtId="0" fontId="8" fillId="0" borderId="0" xfId="0" applyFont="1"/>
    <xf numFmtId="3" fontId="4" fillId="0" borderId="5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5" fillId="0" borderId="5" xfId="0" applyFont="1" applyBorder="1"/>
    <xf numFmtId="3" fontId="8" fillId="0" borderId="0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right"/>
    </xf>
    <xf numFmtId="3" fontId="4" fillId="2" borderId="4" xfId="0" applyNumberFormat="1" applyFont="1" applyFill="1" applyBorder="1"/>
    <xf numFmtId="0" fontId="4" fillId="2" borderId="5" xfId="0" applyFont="1" applyFill="1" applyBorder="1"/>
    <xf numFmtId="0" fontId="8" fillId="0" borderId="0" xfId="0" applyFont="1" applyAlignment="1">
      <alignment horizontal="left"/>
    </xf>
    <xf numFmtId="0" fontId="4" fillId="2" borderId="15" xfId="0" applyFont="1" applyFill="1" applyBorder="1" applyAlignment="1">
      <alignment horizontal="right"/>
    </xf>
    <xf numFmtId="3" fontId="4" fillId="2" borderId="14" xfId="0" applyNumberFormat="1" applyFont="1" applyFill="1" applyBorder="1"/>
    <xf numFmtId="3" fontId="4" fillId="2" borderId="16" xfId="0" applyNumberFormat="1" applyFont="1" applyFill="1" applyBorder="1"/>
    <xf numFmtId="0" fontId="6" fillId="0" borderId="0" xfId="0" applyFont="1" applyFill="1" applyBorder="1" applyAlignment="1">
      <alignment horizontal="right"/>
    </xf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0" fontId="6" fillId="0" borderId="0" xfId="0" applyFont="1" applyFill="1" applyBorder="1"/>
    <xf numFmtId="0" fontId="4" fillId="0" borderId="8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J8" sqref="J8"/>
    </sheetView>
  </sheetViews>
  <sheetFormatPr defaultRowHeight="12.75" x14ac:dyDescent="0.2"/>
  <cols>
    <col min="1" max="1" width="44.85546875" style="1" customWidth="1"/>
    <col min="2" max="5" width="11" style="1" customWidth="1"/>
    <col min="6" max="6" width="10.140625" style="1" customWidth="1"/>
    <col min="7" max="7" width="16.140625" style="6" bestFit="1" customWidth="1"/>
    <col min="8" max="10" width="11.28515625" style="7" customWidth="1"/>
    <col min="11" max="12" width="9.140625" style="6"/>
    <col min="13" max="16384" width="9.140625" style="1"/>
  </cols>
  <sheetData>
    <row r="1" spans="1:12" ht="16.5" customHeight="1" x14ac:dyDescent="0.2"/>
    <row r="2" spans="1:12" ht="18.75" x14ac:dyDescent="0.2">
      <c r="A2" s="61" t="s">
        <v>17</v>
      </c>
      <c r="B2" s="61"/>
      <c r="C2" s="61"/>
      <c r="D2" s="61"/>
      <c r="E2" s="61"/>
      <c r="G2" s="1"/>
      <c r="H2" s="1"/>
      <c r="I2" s="1"/>
      <c r="J2" s="1"/>
      <c r="K2" s="1"/>
      <c r="L2" s="1"/>
    </row>
    <row r="3" spans="1:12" ht="8.25" customHeight="1" x14ac:dyDescent="0.2">
      <c r="A3" s="2"/>
      <c r="B3" s="2"/>
      <c r="C3" s="2"/>
      <c r="D3" s="2"/>
      <c r="E3" s="2"/>
      <c r="G3" s="1"/>
      <c r="H3" s="1"/>
      <c r="I3" s="1"/>
      <c r="J3" s="1"/>
      <c r="K3" s="1"/>
      <c r="L3" s="1"/>
    </row>
    <row r="4" spans="1:12" ht="28.5" customHeight="1" thickBot="1" x14ac:dyDescent="0.25">
      <c r="A4" s="62" t="s">
        <v>29</v>
      </c>
      <c r="B4" s="62"/>
      <c r="C4" s="62"/>
      <c r="D4" s="62"/>
      <c r="E4" s="62"/>
      <c r="G4" s="1"/>
      <c r="H4" s="1"/>
      <c r="I4" s="1"/>
      <c r="J4" s="1"/>
      <c r="K4" s="1"/>
      <c r="L4" s="1"/>
    </row>
    <row r="5" spans="1:12" ht="45" customHeight="1" thickBot="1" x14ac:dyDescent="0.25">
      <c r="A5" s="3" t="s">
        <v>39</v>
      </c>
      <c r="B5" s="4" t="s">
        <v>22</v>
      </c>
      <c r="C5" s="4" t="s">
        <v>23</v>
      </c>
      <c r="D5" s="4" t="s">
        <v>24</v>
      </c>
      <c r="E5" s="5" t="s">
        <v>28</v>
      </c>
    </row>
    <row r="6" spans="1:12" x14ac:dyDescent="0.2">
      <c r="A6" s="8" t="s">
        <v>26</v>
      </c>
      <c r="B6" s="9">
        <v>101972</v>
      </c>
      <c r="C6" s="9">
        <v>73937</v>
      </c>
      <c r="D6" s="9">
        <v>16973</v>
      </c>
      <c r="E6" s="10">
        <v>0.32</v>
      </c>
    </row>
    <row r="7" spans="1:12" x14ac:dyDescent="0.2">
      <c r="A7" s="11" t="s">
        <v>27</v>
      </c>
      <c r="B7" s="12">
        <v>137831</v>
      </c>
      <c r="C7" s="12">
        <v>48828</v>
      </c>
      <c r="D7" s="12">
        <v>31182</v>
      </c>
      <c r="E7" s="13">
        <v>0.28000000000000003</v>
      </c>
    </row>
    <row r="8" spans="1:12" ht="13.5" thickBot="1" x14ac:dyDescent="0.25">
      <c r="A8" s="14" t="s">
        <v>25</v>
      </c>
      <c r="B8" s="15">
        <v>124680</v>
      </c>
      <c r="C8" s="15">
        <v>88476</v>
      </c>
      <c r="D8" s="15">
        <v>24364</v>
      </c>
      <c r="E8" s="16">
        <v>0.4</v>
      </c>
    </row>
    <row r="9" spans="1:12" ht="13.5" thickBot="1" x14ac:dyDescent="0.25">
      <c r="A9" s="17" t="s">
        <v>1</v>
      </c>
      <c r="B9" s="18">
        <f>SUM(B6:B8)</f>
        <v>364483</v>
      </c>
      <c r="C9" s="19">
        <f>SUM(C6:C8)</f>
        <v>211241</v>
      </c>
      <c r="D9" s="19">
        <f>SUM(D6:D8)</f>
        <v>72519</v>
      </c>
      <c r="E9" s="20">
        <f>SUM(E6:E8)</f>
        <v>1</v>
      </c>
    </row>
    <row r="10" spans="1:12" x14ac:dyDescent="0.2">
      <c r="B10" s="21"/>
      <c r="C10" s="21"/>
      <c r="D10" s="21"/>
      <c r="G10" s="1"/>
      <c r="H10" s="1"/>
      <c r="I10" s="1"/>
      <c r="J10" s="1"/>
      <c r="K10" s="1"/>
      <c r="L10" s="1"/>
    </row>
    <row r="11" spans="1:12" ht="30.75" customHeight="1" thickBot="1" x14ac:dyDescent="0.25">
      <c r="A11" s="64" t="s">
        <v>31</v>
      </c>
      <c r="B11" s="64"/>
      <c r="C11" s="64"/>
      <c r="D11" s="64"/>
      <c r="E11" s="64"/>
      <c r="F11" s="22"/>
      <c r="G11" s="1"/>
      <c r="H11" s="1"/>
      <c r="I11" s="1"/>
      <c r="J11" s="1"/>
      <c r="K11" s="1"/>
      <c r="L11" s="1"/>
    </row>
    <row r="12" spans="1:12" ht="26.25" thickBot="1" x14ac:dyDescent="0.25">
      <c r="A12" s="23" t="s">
        <v>0</v>
      </c>
      <c r="B12" s="24" t="s">
        <v>25</v>
      </c>
      <c r="C12" s="24" t="s">
        <v>26</v>
      </c>
      <c r="D12" s="24" t="s">
        <v>27</v>
      </c>
      <c r="E12" s="25" t="s">
        <v>1</v>
      </c>
      <c r="F12" s="26"/>
      <c r="G12" s="1"/>
      <c r="H12" s="1"/>
      <c r="I12" s="1"/>
      <c r="J12" s="1"/>
      <c r="K12" s="1"/>
      <c r="L12" s="1"/>
    </row>
    <row r="13" spans="1:12" ht="13.5" thickBot="1" x14ac:dyDescent="0.25">
      <c r="A13" s="65" t="s">
        <v>32</v>
      </c>
      <c r="B13" s="66"/>
      <c r="C13" s="66"/>
      <c r="D13" s="66"/>
      <c r="E13" s="67"/>
      <c r="F13" s="26"/>
      <c r="G13" s="1"/>
      <c r="H13" s="1"/>
      <c r="I13" s="1"/>
      <c r="J13" s="1"/>
      <c r="K13" s="1"/>
      <c r="L13" s="1"/>
    </row>
    <row r="14" spans="1:12" x14ac:dyDescent="0.2">
      <c r="A14" s="8" t="s">
        <v>2</v>
      </c>
      <c r="B14" s="27">
        <v>118000</v>
      </c>
      <c r="C14" s="27">
        <v>118000</v>
      </c>
      <c r="D14" s="27">
        <v>59000</v>
      </c>
      <c r="E14" s="28">
        <v>295000</v>
      </c>
      <c r="F14" s="29"/>
      <c r="G14" s="1"/>
      <c r="H14" s="1"/>
      <c r="I14" s="1"/>
      <c r="J14" s="1"/>
      <c r="K14" s="1"/>
      <c r="L14" s="1"/>
    </row>
    <row r="15" spans="1:12" x14ac:dyDescent="0.2">
      <c r="A15" s="60" t="s">
        <v>46</v>
      </c>
      <c r="B15" s="30">
        <v>18000</v>
      </c>
      <c r="C15" s="30">
        <v>18000</v>
      </c>
      <c r="D15" s="30">
        <v>4500</v>
      </c>
      <c r="E15" s="31">
        <v>40500</v>
      </c>
      <c r="F15" s="29"/>
      <c r="G15" s="1"/>
      <c r="H15" s="1"/>
      <c r="I15" s="1"/>
      <c r="J15" s="1"/>
      <c r="K15" s="1"/>
      <c r="L15" s="1"/>
    </row>
    <row r="16" spans="1:12" x14ac:dyDescent="0.2">
      <c r="A16" s="11" t="s">
        <v>40</v>
      </c>
      <c r="B16" s="30">
        <v>5000.01</v>
      </c>
      <c r="C16" s="30">
        <v>8333.35</v>
      </c>
      <c r="D16" s="30">
        <v>8333.35</v>
      </c>
      <c r="E16" s="31">
        <v>21667</v>
      </c>
      <c r="F16" s="29"/>
      <c r="L16" s="1"/>
    </row>
    <row r="17" spans="1:12" x14ac:dyDescent="0.2">
      <c r="A17" s="11" t="s">
        <v>7</v>
      </c>
      <c r="B17" s="30"/>
      <c r="C17" s="30"/>
      <c r="D17" s="30">
        <v>950</v>
      </c>
      <c r="E17" s="31">
        <v>950</v>
      </c>
      <c r="F17" s="29"/>
      <c r="G17" s="1"/>
      <c r="H17" s="1"/>
      <c r="I17" s="1"/>
      <c r="J17" s="1"/>
      <c r="K17" s="1"/>
      <c r="L17" s="1"/>
    </row>
    <row r="18" spans="1:12" ht="13.5" thickBot="1" x14ac:dyDescent="0.25">
      <c r="A18" s="11" t="s">
        <v>16</v>
      </c>
      <c r="B18" s="30">
        <v>6817.04</v>
      </c>
      <c r="C18" s="30">
        <f>916.78+2285.81+1640.95</f>
        <v>4843.54</v>
      </c>
      <c r="D18" s="30">
        <v>9791.25</v>
      </c>
      <c r="E18" s="31">
        <v>21452</v>
      </c>
      <c r="F18" s="29"/>
      <c r="G18" s="1"/>
      <c r="H18" s="1"/>
      <c r="L18" s="1"/>
    </row>
    <row r="19" spans="1:12" ht="13.5" thickBot="1" x14ac:dyDescent="0.25">
      <c r="A19" s="17" t="s">
        <v>33</v>
      </c>
      <c r="B19" s="32">
        <f>SUM(B14:B18)</f>
        <v>147817.05000000002</v>
      </c>
      <c r="C19" s="32">
        <f t="shared" ref="C19:D19" si="0">SUM(C14:C18)</f>
        <v>149176.89000000001</v>
      </c>
      <c r="D19" s="32">
        <f t="shared" si="0"/>
        <v>82574.600000000006</v>
      </c>
      <c r="E19" s="33">
        <f>SUM(B19:D19)</f>
        <v>379568.54000000004</v>
      </c>
      <c r="F19" s="29"/>
      <c r="G19" s="1"/>
      <c r="H19" s="1"/>
      <c r="I19" s="1"/>
      <c r="J19" s="1"/>
      <c r="K19" s="1"/>
      <c r="L19" s="1"/>
    </row>
    <row r="20" spans="1:12" ht="13.5" thickBot="1" x14ac:dyDescent="0.25">
      <c r="A20" s="68" t="s">
        <v>21</v>
      </c>
      <c r="B20" s="69"/>
      <c r="C20" s="69"/>
      <c r="D20" s="69"/>
      <c r="E20" s="70"/>
      <c r="F20" s="29"/>
      <c r="G20" s="1"/>
      <c r="H20" s="1"/>
      <c r="I20" s="1"/>
      <c r="J20" s="1"/>
      <c r="K20" s="1"/>
      <c r="L20" s="1"/>
    </row>
    <row r="21" spans="1:12" x14ac:dyDescent="0.2">
      <c r="A21" s="8" t="s">
        <v>3</v>
      </c>
      <c r="B21" s="27">
        <v>70465.351000845782</v>
      </c>
      <c r="C21" s="27">
        <v>56770.693543839865</v>
      </c>
      <c r="D21" s="27">
        <v>49963.955455314353</v>
      </c>
      <c r="E21" s="28">
        <v>177200</v>
      </c>
      <c r="F21" s="29"/>
      <c r="G21" s="1"/>
      <c r="H21" s="1"/>
      <c r="I21" s="1"/>
      <c r="J21" s="1"/>
      <c r="K21" s="1"/>
      <c r="L21" s="1"/>
    </row>
    <row r="22" spans="1:12" x14ac:dyDescent="0.2">
      <c r="A22" s="11" t="s">
        <v>4</v>
      </c>
      <c r="B22" s="30">
        <v>27359.007612066533</v>
      </c>
      <c r="C22" s="30">
        <v>22041.894558782067</v>
      </c>
      <c r="D22" s="30">
        <v>19399.097829151397</v>
      </c>
      <c r="E22" s="31">
        <v>68800</v>
      </c>
      <c r="F22" s="29"/>
      <c r="G22" s="1"/>
      <c r="H22" s="1"/>
      <c r="I22" s="1"/>
      <c r="J22" s="1"/>
      <c r="K22" s="1"/>
      <c r="L22" s="1"/>
    </row>
    <row r="23" spans="1:12" x14ac:dyDescent="0.2">
      <c r="A23" s="14" t="s">
        <v>36</v>
      </c>
      <c r="B23" s="34">
        <v>46725.049337468277</v>
      </c>
      <c r="C23" s="34">
        <v>37644.223992106003</v>
      </c>
      <c r="D23" s="34">
        <v>33130.726670425713</v>
      </c>
      <c r="E23" s="35">
        <v>117500</v>
      </c>
      <c r="F23" s="29"/>
      <c r="G23" s="1"/>
      <c r="L23" s="1"/>
    </row>
    <row r="24" spans="1:12" x14ac:dyDescent="0.2">
      <c r="A24" s="11" t="s">
        <v>5</v>
      </c>
      <c r="B24" s="30">
        <v>1060.4266516304858</v>
      </c>
      <c r="C24" s="30">
        <v>854.3369984024057</v>
      </c>
      <c r="D24" s="30">
        <v>751.903016633775</v>
      </c>
      <c r="E24" s="31">
        <v>2667</v>
      </c>
      <c r="F24" s="29"/>
      <c r="G24" s="1"/>
      <c r="H24" s="1"/>
      <c r="L24" s="1"/>
    </row>
    <row r="25" spans="1:12" x14ac:dyDescent="0.2">
      <c r="A25" s="60" t="s">
        <v>47</v>
      </c>
      <c r="B25" s="30">
        <v>11532.139836481534</v>
      </c>
      <c r="C25" s="30">
        <v>9290.9148576261632</v>
      </c>
      <c r="D25" s="30">
        <v>8176.9453058923036</v>
      </c>
      <c r="E25" s="31">
        <v>29000</v>
      </c>
      <c r="F25" s="29"/>
      <c r="L25" s="1"/>
    </row>
    <row r="26" spans="1:12" x14ac:dyDescent="0.2">
      <c r="A26" s="11" t="s">
        <v>6</v>
      </c>
      <c r="B26" s="30">
        <v>2783.6199605300253</v>
      </c>
      <c r="C26" s="30">
        <v>2242.6346208063151</v>
      </c>
      <c r="D26" s="30">
        <v>1973.7454186636596</v>
      </c>
      <c r="E26" s="31">
        <v>7000</v>
      </c>
      <c r="F26" s="29"/>
      <c r="G26" s="1"/>
      <c r="H26" s="1"/>
      <c r="I26" s="1"/>
      <c r="J26" s="1"/>
      <c r="K26" s="1"/>
      <c r="L26" s="1"/>
    </row>
    <row r="27" spans="1:12" x14ac:dyDescent="0.2">
      <c r="A27" s="11" t="s">
        <v>41</v>
      </c>
      <c r="B27" s="30">
        <v>10013.03185790809</v>
      </c>
      <c r="C27" s="30">
        <v>8072.4846349027348</v>
      </c>
      <c r="D27" s="30">
        <v>7113.4835071891748</v>
      </c>
      <c r="E27" s="31">
        <v>25200</v>
      </c>
      <c r="F27" s="29"/>
      <c r="G27" s="1"/>
      <c r="H27" s="1"/>
      <c r="I27" s="1"/>
      <c r="J27" s="1"/>
      <c r="K27" s="1"/>
      <c r="L27" s="1"/>
    </row>
    <row r="28" spans="1:12" x14ac:dyDescent="0.2">
      <c r="A28" s="11" t="s">
        <v>42</v>
      </c>
      <c r="B28" s="30">
        <v>377.77699464336058</v>
      </c>
      <c r="C28" s="30">
        <v>304.35755568085705</v>
      </c>
      <c r="D28" s="30">
        <v>267.86544967578237</v>
      </c>
      <c r="E28" s="31">
        <v>950</v>
      </c>
      <c r="F28" s="29"/>
      <c r="G28" s="1"/>
      <c r="H28" s="1"/>
      <c r="L28" s="1"/>
    </row>
    <row r="29" spans="1:12" x14ac:dyDescent="0.2">
      <c r="A29" s="11" t="s">
        <v>43</v>
      </c>
      <c r="B29" s="30">
        <v>397.65999436143215</v>
      </c>
      <c r="C29" s="30">
        <v>320.37637440090214</v>
      </c>
      <c r="D29" s="30">
        <v>281.96363123766565</v>
      </c>
      <c r="E29" s="31">
        <v>1000</v>
      </c>
      <c r="F29" s="29"/>
      <c r="G29" s="1"/>
      <c r="H29" s="1"/>
      <c r="L29" s="1"/>
    </row>
    <row r="30" spans="1:12" x14ac:dyDescent="0.2">
      <c r="A30" s="11" t="s">
        <v>44</v>
      </c>
      <c r="B30" s="30">
        <v>66.276665726905364</v>
      </c>
      <c r="C30" s="30">
        <v>53.396062400150356</v>
      </c>
      <c r="D30" s="30">
        <v>46.993938539610937</v>
      </c>
      <c r="E30" s="31">
        <v>167</v>
      </c>
      <c r="F30" s="29"/>
      <c r="G30" s="1"/>
      <c r="H30" s="1"/>
      <c r="L30" s="1"/>
    </row>
    <row r="31" spans="1:12" x14ac:dyDescent="0.2">
      <c r="A31" s="11" t="s">
        <v>45</v>
      </c>
      <c r="B31" s="30">
        <v>198.82999718071608</v>
      </c>
      <c r="C31" s="30">
        <v>160.18818720045107</v>
      </c>
      <c r="D31" s="30">
        <v>140.98181561883283</v>
      </c>
      <c r="E31" s="31">
        <v>500</v>
      </c>
      <c r="F31" s="29"/>
      <c r="G31" s="1"/>
      <c r="H31" s="1"/>
      <c r="L31" s="1"/>
    </row>
    <row r="32" spans="1:12" x14ac:dyDescent="0.2">
      <c r="A32" s="11" t="s">
        <v>8</v>
      </c>
      <c r="B32" s="30">
        <v>1391.8099802650127</v>
      </c>
      <c r="C32" s="30">
        <v>1121.3173104031575</v>
      </c>
      <c r="D32" s="30">
        <v>986.87270933182981</v>
      </c>
      <c r="E32" s="31">
        <v>3500</v>
      </c>
      <c r="F32" s="29"/>
      <c r="G32" s="1"/>
      <c r="H32" s="1"/>
      <c r="L32" s="1"/>
    </row>
    <row r="33" spans="1:12" x14ac:dyDescent="0.2">
      <c r="A33" s="11" t="s">
        <v>9</v>
      </c>
      <c r="B33" s="30">
        <v>994.1499859035805</v>
      </c>
      <c r="C33" s="30">
        <v>800.9409360022554</v>
      </c>
      <c r="D33" s="30">
        <v>704.9090780941641</v>
      </c>
      <c r="E33" s="31">
        <v>2500</v>
      </c>
      <c r="F33" s="29"/>
      <c r="G33" s="1"/>
      <c r="H33" s="1"/>
      <c r="L33" s="1"/>
    </row>
    <row r="34" spans="1:12" x14ac:dyDescent="0.2">
      <c r="A34" s="11" t="s">
        <v>10</v>
      </c>
      <c r="B34" s="30">
        <v>1312.2779813927261</v>
      </c>
      <c r="C34" s="30">
        <v>1057.2420355229772</v>
      </c>
      <c r="D34" s="30">
        <v>930.47998308429669</v>
      </c>
      <c r="E34" s="31">
        <v>3300</v>
      </c>
      <c r="F34" s="29"/>
      <c r="G34" s="1"/>
      <c r="H34" s="1"/>
      <c r="L34" s="1"/>
    </row>
    <row r="35" spans="1:12" x14ac:dyDescent="0.2">
      <c r="A35" s="11" t="s">
        <v>11</v>
      </c>
      <c r="B35" s="30">
        <v>636.25599097829149</v>
      </c>
      <c r="C35" s="30">
        <v>512.60219904144344</v>
      </c>
      <c r="D35" s="30">
        <v>451.14180998026507</v>
      </c>
      <c r="E35" s="31">
        <v>1600</v>
      </c>
      <c r="F35" s="29"/>
      <c r="G35" s="1"/>
      <c r="H35" s="1"/>
      <c r="L35" s="1"/>
    </row>
    <row r="36" spans="1:12" ht="13.5" thickBot="1" x14ac:dyDescent="0.25">
      <c r="A36" s="36" t="s">
        <v>12</v>
      </c>
      <c r="B36" s="34">
        <v>596.48999154214823</v>
      </c>
      <c r="C36" s="34">
        <v>480.56456160135326</v>
      </c>
      <c r="D36" s="34">
        <v>422.94544685649851</v>
      </c>
      <c r="E36" s="35">
        <v>1500</v>
      </c>
      <c r="F36" s="29"/>
      <c r="L36" s="1"/>
    </row>
    <row r="37" spans="1:12" ht="13.5" thickBot="1" x14ac:dyDescent="0.25">
      <c r="A37" s="37" t="s">
        <v>34</v>
      </c>
      <c r="B37" s="38">
        <f>SUM(B21:B36)</f>
        <v>175910.15383892492</v>
      </c>
      <c r="C37" s="38">
        <f t="shared" ref="C37:D37" si="1">SUM(C21:C36)</f>
        <v>141728.1684287191</v>
      </c>
      <c r="D37" s="38">
        <f t="shared" si="1"/>
        <v>124744.01106568931</v>
      </c>
      <c r="E37" s="33">
        <f>SUM(B37:D37)</f>
        <v>442382.33333333331</v>
      </c>
      <c r="F37" s="29"/>
      <c r="L37" s="1"/>
    </row>
    <row r="38" spans="1:12" ht="13.5" thickBot="1" x14ac:dyDescent="0.25">
      <c r="A38" s="77" t="s">
        <v>13</v>
      </c>
      <c r="B38" s="78"/>
      <c r="C38" s="78"/>
      <c r="D38" s="78"/>
      <c r="E38" s="79"/>
      <c r="F38" s="29"/>
      <c r="L38" s="1"/>
    </row>
    <row r="39" spans="1:12" ht="13.5" thickBot="1" x14ac:dyDescent="0.25">
      <c r="A39" s="39" t="s">
        <v>37</v>
      </c>
      <c r="B39" s="40">
        <v>365.89267579787168</v>
      </c>
      <c r="C39" s="40">
        <v>393.44990793340145</v>
      </c>
      <c r="D39" s="40">
        <v>424.58960241191386</v>
      </c>
      <c r="E39" s="41"/>
      <c r="F39" s="29"/>
      <c r="G39" s="42"/>
      <c r="H39" s="42"/>
      <c r="I39" s="42"/>
      <c r="K39" s="1"/>
      <c r="L39" s="1"/>
    </row>
    <row r="40" spans="1:12" ht="13.5" thickBot="1" x14ac:dyDescent="0.25">
      <c r="A40" s="39" t="s">
        <v>38</v>
      </c>
      <c r="B40" s="40">
        <f>B37+B19</f>
        <v>323727.20383892494</v>
      </c>
      <c r="C40" s="40">
        <f>C37+C19</f>
        <v>290905.05842871912</v>
      </c>
      <c r="D40" s="40">
        <f>D37+D19</f>
        <v>207318.6110656893</v>
      </c>
      <c r="E40" s="43">
        <f>SUM(B40:D40)</f>
        <v>821950.87333333329</v>
      </c>
      <c r="F40" s="29"/>
      <c r="K40" s="1"/>
      <c r="L40" s="1"/>
    </row>
    <row r="41" spans="1:12" ht="13.5" thickBot="1" x14ac:dyDescent="0.25">
      <c r="A41" s="71" t="s">
        <v>14</v>
      </c>
      <c r="B41" s="72"/>
      <c r="C41" s="72"/>
      <c r="D41" s="72"/>
      <c r="E41" s="73"/>
      <c r="F41" s="29"/>
      <c r="G41" s="42"/>
      <c r="H41" s="42"/>
      <c r="I41" s="42"/>
      <c r="K41" s="1"/>
      <c r="L41" s="1"/>
    </row>
    <row r="42" spans="1:12" x14ac:dyDescent="0.2">
      <c r="A42" s="8" t="s">
        <v>19</v>
      </c>
      <c r="B42" s="27">
        <v>17894.699746264447</v>
      </c>
      <c r="C42" s="27">
        <v>14416.936848040597</v>
      </c>
      <c r="D42" s="27">
        <v>12688.363405694954</v>
      </c>
      <c r="E42" s="28">
        <v>45000</v>
      </c>
      <c r="F42" s="44"/>
      <c r="K42" s="1"/>
      <c r="L42" s="1"/>
    </row>
    <row r="43" spans="1:12" x14ac:dyDescent="0.2">
      <c r="A43" s="11" t="s">
        <v>18</v>
      </c>
      <c r="B43" s="30">
        <v>19882.999718071609</v>
      </c>
      <c r="C43" s="30">
        <v>16018.818720045108</v>
      </c>
      <c r="D43" s="30">
        <v>14098.181561883282</v>
      </c>
      <c r="E43" s="31">
        <v>50000</v>
      </c>
      <c r="F43" s="44"/>
      <c r="K43" s="1"/>
      <c r="L43" s="1"/>
    </row>
    <row r="44" spans="1:12" ht="13.5" thickBot="1" x14ac:dyDescent="0.25">
      <c r="A44" s="14" t="s">
        <v>20</v>
      </c>
      <c r="B44" s="34">
        <v>15000</v>
      </c>
      <c r="C44" s="34">
        <v>15000</v>
      </c>
      <c r="D44" s="34"/>
      <c r="E44" s="35">
        <v>30000</v>
      </c>
      <c r="F44" s="44"/>
      <c r="G44" s="42"/>
      <c r="H44" s="45"/>
      <c r="I44" s="45"/>
      <c r="J44" s="45"/>
      <c r="K44" s="1"/>
      <c r="L44" s="1"/>
    </row>
    <row r="45" spans="1:12" ht="13.5" thickBot="1" x14ac:dyDescent="0.25">
      <c r="A45" s="39" t="s">
        <v>30</v>
      </c>
      <c r="B45" s="38">
        <v>60</v>
      </c>
      <c r="C45" s="38">
        <v>61</v>
      </c>
      <c r="D45" s="38">
        <v>55</v>
      </c>
      <c r="E45" s="46"/>
      <c r="F45" s="29"/>
      <c r="G45" s="42"/>
      <c r="H45" s="45"/>
      <c r="I45" s="45"/>
      <c r="J45" s="45"/>
      <c r="K45" s="1"/>
      <c r="L45" s="1"/>
    </row>
    <row r="46" spans="1:12" ht="13.5" thickBot="1" x14ac:dyDescent="0.25">
      <c r="A46" s="17" t="s">
        <v>35</v>
      </c>
      <c r="B46" s="38">
        <f>SUM(B42:B44)</f>
        <v>52777.699464336052</v>
      </c>
      <c r="C46" s="38">
        <f t="shared" ref="C46:D46" si="2">SUM(C42:C44)</f>
        <v>45435.755568085704</v>
      </c>
      <c r="D46" s="38">
        <f t="shared" si="2"/>
        <v>26786.544967578237</v>
      </c>
      <c r="E46" s="33">
        <f>SUM(E42:E44)</f>
        <v>125000</v>
      </c>
      <c r="F46" s="47"/>
      <c r="G46" s="42"/>
      <c r="H46" s="45"/>
      <c r="I46" s="45"/>
      <c r="J46" s="45"/>
      <c r="K46" s="1"/>
      <c r="L46" s="1"/>
    </row>
    <row r="47" spans="1:12" ht="13.5" thickBot="1" x14ac:dyDescent="0.25">
      <c r="A47" s="74" t="s">
        <v>1</v>
      </c>
      <c r="B47" s="75"/>
      <c r="C47" s="75"/>
      <c r="D47" s="75"/>
      <c r="E47" s="76"/>
      <c r="F47" s="47"/>
      <c r="G47" s="42"/>
      <c r="H47" s="45"/>
      <c r="I47" s="45"/>
      <c r="J47" s="45"/>
      <c r="K47" s="1"/>
      <c r="L47" s="1"/>
    </row>
    <row r="48" spans="1:12" ht="13.5" thickBot="1" x14ac:dyDescent="0.25">
      <c r="A48" s="48" t="s">
        <v>37</v>
      </c>
      <c r="B48" s="49">
        <v>426</v>
      </c>
      <c r="C48" s="49">
        <v>455</v>
      </c>
      <c r="D48" s="49">
        <v>479</v>
      </c>
      <c r="E48" s="50"/>
      <c r="F48" s="29"/>
      <c r="G48" s="51"/>
      <c r="H48" s="45"/>
      <c r="I48" s="45"/>
      <c r="J48" s="45"/>
      <c r="K48" s="1"/>
      <c r="L48" s="1"/>
    </row>
    <row r="49" spans="1:12" ht="13.5" thickBot="1" x14ac:dyDescent="0.25">
      <c r="A49" s="52" t="s">
        <v>15</v>
      </c>
      <c r="B49" s="53">
        <f>B40+B46</f>
        <v>376504.90330326097</v>
      </c>
      <c r="C49" s="53">
        <f t="shared" ref="C49:D49" si="3">C40+C46</f>
        <v>336340.81399680482</v>
      </c>
      <c r="D49" s="53">
        <f t="shared" si="3"/>
        <v>234105.15603326753</v>
      </c>
      <c r="E49" s="54">
        <f>SUM(B49:D49)</f>
        <v>946950.87333333329</v>
      </c>
      <c r="F49" s="29"/>
      <c r="G49" s="51"/>
      <c r="H49" s="45"/>
      <c r="I49" s="45"/>
      <c r="J49" s="45"/>
      <c r="K49" s="1"/>
      <c r="L49" s="1"/>
    </row>
    <row r="50" spans="1:12" s="29" customFormat="1" x14ac:dyDescent="0.2">
      <c r="A50" s="55"/>
      <c r="B50" s="56"/>
      <c r="C50" s="56"/>
      <c r="D50" s="56"/>
      <c r="G50" s="44"/>
      <c r="H50" s="57"/>
      <c r="I50" s="57"/>
      <c r="J50" s="57"/>
    </row>
    <row r="51" spans="1:12" s="29" customFormat="1" x14ac:dyDescent="0.2">
      <c r="A51" s="63"/>
      <c r="B51" s="63"/>
      <c r="C51" s="63"/>
      <c r="D51" s="63"/>
      <c r="E51" s="63"/>
      <c r="G51" s="44"/>
      <c r="H51" s="57"/>
      <c r="I51" s="57"/>
      <c r="J51" s="57"/>
    </row>
    <row r="52" spans="1:12" s="29" customFormat="1" x14ac:dyDescent="0.2">
      <c r="A52" s="55"/>
      <c r="B52" s="58"/>
      <c r="C52" s="58"/>
      <c r="D52" s="58"/>
      <c r="E52" s="59"/>
      <c r="G52" s="44"/>
      <c r="H52" s="57"/>
      <c r="I52" s="57"/>
      <c r="J52" s="57"/>
    </row>
    <row r="53" spans="1:12" s="29" customFormat="1" x14ac:dyDescent="0.2">
      <c r="A53" s="55"/>
      <c r="B53" s="58"/>
      <c r="C53" s="58"/>
      <c r="D53" s="58"/>
      <c r="E53" s="58"/>
      <c r="G53" s="44"/>
      <c r="H53" s="57"/>
      <c r="I53" s="57"/>
      <c r="J53" s="57"/>
    </row>
  </sheetData>
  <mergeCells count="9">
    <mergeCell ref="A2:E2"/>
    <mergeCell ref="A4:E4"/>
    <mergeCell ref="A51:E51"/>
    <mergeCell ref="A11:E11"/>
    <mergeCell ref="A13:E13"/>
    <mergeCell ref="A20:E20"/>
    <mergeCell ref="A41:E41"/>
    <mergeCell ref="A47:E47"/>
    <mergeCell ref="A38:E38"/>
  </mergeCells>
  <pageMargins left="0.62992125984251968" right="0.62992125984251968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Брыксин Константин Владимирович</dc:creator>
  <cp:lastModifiedBy>akaKot</cp:lastModifiedBy>
  <cp:lastPrinted>2017-02-19T20:13:50Z</cp:lastPrinted>
  <dcterms:created xsi:type="dcterms:W3CDTF">2017-02-09T10:41:42Z</dcterms:created>
  <dcterms:modified xsi:type="dcterms:W3CDTF">2017-02-19T20:14:28Z</dcterms:modified>
</cp:coreProperties>
</file>